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\Desktop\"/>
    </mc:Choice>
  </mc:AlternateContent>
  <bookViews>
    <workbookView xWindow="0" yWindow="0" windowWidth="23040" windowHeight="9408" activeTab="3"/>
  </bookViews>
  <sheets>
    <sheet name="přípravka" sheetId="1" r:id="rId1"/>
    <sheet name="mladší" sheetId="2" r:id="rId2"/>
    <sheet name="starší" sheetId="3" r:id="rId3"/>
    <sheet name="smíšení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4" l="1"/>
  <c r="Y5" i="4"/>
  <c r="Y14" i="4"/>
  <c r="X14" i="4"/>
  <c r="Y12" i="4"/>
  <c r="X12" i="4"/>
  <c r="Y13" i="4"/>
  <c r="X13" i="4"/>
  <c r="Y11" i="4"/>
  <c r="X11" i="4"/>
  <c r="Y9" i="4"/>
  <c r="X9" i="4"/>
  <c r="Y10" i="4"/>
  <c r="X10" i="4"/>
  <c r="Y8" i="4"/>
  <c r="X8" i="4"/>
  <c r="Y7" i="4"/>
  <c r="X7" i="4"/>
  <c r="X6" i="4"/>
  <c r="X5" i="4"/>
  <c r="Y4" i="4"/>
  <c r="X4" i="4"/>
  <c r="Y15" i="3"/>
  <c r="X15" i="3"/>
  <c r="Y14" i="3"/>
  <c r="X14" i="3"/>
  <c r="Y7" i="3"/>
  <c r="X7" i="3"/>
  <c r="Y13" i="3"/>
  <c r="X13" i="3"/>
  <c r="Y12" i="3"/>
  <c r="X12" i="3"/>
  <c r="Y9" i="3"/>
  <c r="X9" i="3"/>
  <c r="Y10" i="3"/>
  <c r="X10" i="3"/>
  <c r="Y11" i="3"/>
  <c r="X11" i="3"/>
  <c r="Y6" i="3"/>
  <c r="X6" i="3"/>
  <c r="Y8" i="3"/>
  <c r="X8" i="3"/>
  <c r="Y5" i="3"/>
  <c r="X5" i="3"/>
  <c r="Y4" i="3"/>
  <c r="X4" i="3"/>
  <c r="Y18" i="2"/>
  <c r="X18" i="2"/>
  <c r="Y19" i="2"/>
  <c r="X19" i="2"/>
  <c r="Y17" i="2"/>
  <c r="X17" i="2"/>
  <c r="Y16" i="2"/>
  <c r="X16" i="2"/>
  <c r="Y15" i="2"/>
  <c r="X15" i="2"/>
  <c r="Y13" i="2"/>
  <c r="X13" i="2"/>
  <c r="Y14" i="2"/>
  <c r="X14" i="2"/>
  <c r="Y12" i="2"/>
  <c r="X12" i="2"/>
  <c r="Y11" i="2"/>
  <c r="X11" i="2"/>
  <c r="Y9" i="2"/>
  <c r="X9" i="2"/>
  <c r="Y10" i="2"/>
  <c r="X10" i="2"/>
  <c r="Y8" i="2"/>
  <c r="X8" i="2"/>
  <c r="Y7" i="2"/>
  <c r="X7" i="2"/>
  <c r="Y6" i="2"/>
  <c r="X6" i="2"/>
  <c r="Y5" i="2"/>
  <c r="X5" i="2"/>
  <c r="Y4" i="2"/>
  <c r="X4" i="2"/>
</calcChain>
</file>

<file path=xl/sharedStrings.xml><?xml version="1.0" encoding="utf-8"?>
<sst xmlns="http://schemas.openxmlformats.org/spreadsheetml/2006/main" count="244" uniqueCount="45">
  <si>
    <t>družstvo</t>
  </si>
  <si>
    <t>Účast</t>
  </si>
  <si>
    <t>Přeborov</t>
  </si>
  <si>
    <t>Ano</t>
  </si>
  <si>
    <t>Ne</t>
  </si>
  <si>
    <t>Dobrošov</t>
  </si>
  <si>
    <t>Mirovice</t>
  </si>
  <si>
    <t>Milenovice</t>
  </si>
  <si>
    <t>Sepekov</t>
  </si>
  <si>
    <t>Hradiště</t>
  </si>
  <si>
    <t>Celkem</t>
  </si>
  <si>
    <t>PÚ</t>
  </si>
  <si>
    <t>pořadí</t>
  </si>
  <si>
    <t>Body</t>
  </si>
  <si>
    <t>Součet časů</t>
  </si>
  <si>
    <t>Milevsko</t>
  </si>
  <si>
    <t>Heřmaň</t>
  </si>
  <si>
    <t>NP</t>
  </si>
  <si>
    <t>Kestřany</t>
  </si>
  <si>
    <t>Mirovice A</t>
  </si>
  <si>
    <t>Mirovice B</t>
  </si>
  <si>
    <t>Bernartice</t>
  </si>
  <si>
    <t>Květuš</t>
  </si>
  <si>
    <t>Mirotice</t>
  </si>
  <si>
    <t>Hrejkovice</t>
  </si>
  <si>
    <t>Chyšky</t>
  </si>
  <si>
    <t>Pohárová soutěž MH "O putovní pohár starosty OSH Písek" pro rok 2024 - přípravka</t>
  </si>
  <si>
    <t>25.4.2024 Kestřany</t>
  </si>
  <si>
    <t>12.5.2024 Paseky</t>
  </si>
  <si>
    <t>19.5.2024 Jehnědno</t>
  </si>
  <si>
    <t>9.6.2024 Květuš</t>
  </si>
  <si>
    <t>23.6.2024 Dobrošov</t>
  </si>
  <si>
    <t>8.9.2024 Mirotice</t>
  </si>
  <si>
    <t>22.9.2024 Milenovice</t>
  </si>
  <si>
    <t>Pohárová soutěž MH "O putovní pohár starosty OSH Písek" pro rok 2024 - mladší</t>
  </si>
  <si>
    <t>28.4.2024 Kestřany</t>
  </si>
  <si>
    <t>19.05.2024 Jehnědno</t>
  </si>
  <si>
    <t>Pohárová soutěž MH "O putovní pohár starosty OSH Písek" pro rok 2024 - starší</t>
  </si>
  <si>
    <t>Pohárová soutěž MH "O putovní pohár starosty OSH Písek" pro rok 2024 - smíšení</t>
  </si>
  <si>
    <t>Paseky</t>
  </si>
  <si>
    <t>Jehnědno</t>
  </si>
  <si>
    <t>Heřman</t>
  </si>
  <si>
    <t>Chřesťovice</t>
  </si>
  <si>
    <t>Mirotice A</t>
  </si>
  <si>
    <t>Mirotice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</si>
</sst>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H12" sqref="H12"/>
    </sheetView>
  </sheetViews>
  <sheetFormatPr defaultRowHeight="14.4" x14ac:dyDescent="0.3"/>
  <cols>
    <col min="1" max="1" width="12.88671875" customWidth="1"/>
    <col min="2" max="2" width="14.6640625" customWidth="1"/>
    <col min="3" max="3" width="15.5546875" customWidth="1"/>
    <col min="4" max="4" width="17.88671875" customWidth="1"/>
    <col min="5" max="5" width="14.44140625" customWidth="1"/>
    <col min="6" max="7" width="18" customWidth="1"/>
    <col min="8" max="8" width="19.44140625" customWidth="1"/>
  </cols>
  <sheetData>
    <row r="1" spans="1:8" ht="18" x14ac:dyDescent="0.35">
      <c r="A1" s="17" t="s">
        <v>26</v>
      </c>
      <c r="B1" s="17"/>
      <c r="C1" s="17"/>
      <c r="D1" s="17"/>
      <c r="E1" s="17"/>
      <c r="F1" s="17"/>
      <c r="G1" s="17"/>
      <c r="H1" s="17"/>
    </row>
    <row r="2" spans="1:8" ht="15" customHeight="1" x14ac:dyDescent="0.3">
      <c r="A2" s="18" t="s">
        <v>0</v>
      </c>
      <c r="B2" s="10" t="s">
        <v>27</v>
      </c>
      <c r="C2" s="12" t="s">
        <v>28</v>
      </c>
      <c r="D2" s="13" t="s">
        <v>29</v>
      </c>
      <c r="E2" s="11" t="s">
        <v>30</v>
      </c>
      <c r="F2" s="14" t="s">
        <v>31</v>
      </c>
      <c r="G2" s="14" t="s">
        <v>32</v>
      </c>
      <c r="H2" s="12" t="s">
        <v>33</v>
      </c>
    </row>
    <row r="3" spans="1:8" x14ac:dyDescent="0.3">
      <c r="A3" s="19"/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</row>
    <row r="4" spans="1:8" ht="21" customHeight="1" x14ac:dyDescent="0.3">
      <c r="A4" s="2" t="s">
        <v>5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8" t="s">
        <v>3</v>
      </c>
      <c r="H4" s="3" t="s">
        <v>3</v>
      </c>
    </row>
    <row r="5" spans="1:8" ht="21" customHeight="1" x14ac:dyDescent="0.3">
      <c r="A5" s="2" t="s">
        <v>16</v>
      </c>
      <c r="B5" s="8" t="s">
        <v>3</v>
      </c>
      <c r="C5" s="7" t="s">
        <v>3</v>
      </c>
      <c r="D5" s="7" t="s">
        <v>3</v>
      </c>
      <c r="E5" s="7" t="s">
        <v>3</v>
      </c>
      <c r="F5" s="7" t="s">
        <v>3</v>
      </c>
      <c r="G5" s="8" t="s">
        <v>3</v>
      </c>
      <c r="H5" s="3" t="s">
        <v>3</v>
      </c>
    </row>
    <row r="6" spans="1:8" ht="21" customHeight="1" x14ac:dyDescent="0.3">
      <c r="A6" s="2" t="s">
        <v>9</v>
      </c>
      <c r="B6" s="7" t="s">
        <v>3</v>
      </c>
      <c r="C6" s="7" t="s">
        <v>3</v>
      </c>
      <c r="D6" s="7" t="s">
        <v>3</v>
      </c>
      <c r="E6" s="7" t="s">
        <v>3</v>
      </c>
      <c r="F6" s="8" t="s">
        <v>4</v>
      </c>
      <c r="G6" s="8" t="s">
        <v>3</v>
      </c>
      <c r="H6" s="3" t="s">
        <v>3</v>
      </c>
    </row>
    <row r="7" spans="1:8" ht="21" customHeight="1" x14ac:dyDescent="0.3">
      <c r="A7" s="2" t="s">
        <v>22</v>
      </c>
      <c r="B7" s="7" t="s">
        <v>3</v>
      </c>
      <c r="C7" s="7" t="s">
        <v>3</v>
      </c>
      <c r="D7" s="7" t="s">
        <v>3</v>
      </c>
      <c r="E7" s="7" t="s">
        <v>3</v>
      </c>
      <c r="F7" s="7" t="s">
        <v>3</v>
      </c>
      <c r="G7" s="8" t="s">
        <v>3</v>
      </c>
      <c r="H7" s="3" t="s">
        <v>3</v>
      </c>
    </row>
    <row r="8" spans="1:8" ht="21" customHeight="1" x14ac:dyDescent="0.3">
      <c r="A8" s="2" t="s">
        <v>7</v>
      </c>
      <c r="B8" s="8" t="s">
        <v>3</v>
      </c>
      <c r="C8" s="7" t="s">
        <v>3</v>
      </c>
      <c r="D8" s="7" t="s">
        <v>3</v>
      </c>
      <c r="E8" s="7" t="s">
        <v>3</v>
      </c>
      <c r="F8" s="7" t="s">
        <v>3</v>
      </c>
      <c r="G8" s="8" t="s">
        <v>3</v>
      </c>
      <c r="H8" s="3" t="s">
        <v>3</v>
      </c>
    </row>
    <row r="9" spans="1:8" ht="21" customHeight="1" x14ac:dyDescent="0.3">
      <c r="A9" s="2" t="s">
        <v>6</v>
      </c>
      <c r="B9" s="8" t="s">
        <v>3</v>
      </c>
      <c r="C9" s="7" t="s">
        <v>3</v>
      </c>
      <c r="D9" s="7" t="s">
        <v>3</v>
      </c>
      <c r="E9" s="7" t="s">
        <v>3</v>
      </c>
      <c r="F9" s="7" t="s">
        <v>3</v>
      </c>
      <c r="G9" s="8" t="s">
        <v>3</v>
      </c>
      <c r="H9" s="3" t="s">
        <v>3</v>
      </c>
    </row>
    <row r="10" spans="1:8" ht="21" customHeight="1" x14ac:dyDescent="0.3">
      <c r="A10" s="2" t="s">
        <v>39</v>
      </c>
      <c r="B10" s="8" t="s">
        <v>4</v>
      </c>
      <c r="C10" s="7" t="s">
        <v>3</v>
      </c>
      <c r="D10" s="8" t="s">
        <v>4</v>
      </c>
      <c r="E10" s="9" t="s">
        <v>4</v>
      </c>
      <c r="F10" s="9" t="s">
        <v>4</v>
      </c>
      <c r="G10" s="9" t="s">
        <v>4</v>
      </c>
      <c r="H10" s="3" t="s">
        <v>4</v>
      </c>
    </row>
    <row r="11" spans="1:8" ht="21" customHeight="1" x14ac:dyDescent="0.3">
      <c r="A11" s="2" t="s">
        <v>2</v>
      </c>
      <c r="B11" s="7" t="s">
        <v>3</v>
      </c>
      <c r="C11" s="7" t="s">
        <v>3</v>
      </c>
      <c r="D11" s="7" t="s">
        <v>4</v>
      </c>
      <c r="E11" s="9" t="s">
        <v>3</v>
      </c>
      <c r="F11" s="9" t="s">
        <v>3</v>
      </c>
      <c r="G11" s="8" t="s">
        <v>4</v>
      </c>
      <c r="H11" s="3" t="s">
        <v>4</v>
      </c>
    </row>
    <row r="12" spans="1:8" ht="21" customHeight="1" x14ac:dyDescent="0.3">
      <c r="A12" s="2" t="s">
        <v>8</v>
      </c>
      <c r="B12" s="7" t="s">
        <v>4</v>
      </c>
      <c r="C12" s="7" t="s">
        <v>3</v>
      </c>
      <c r="D12" s="7" t="s">
        <v>3</v>
      </c>
      <c r="E12" s="7" t="s">
        <v>3</v>
      </c>
      <c r="F12" s="7" t="s">
        <v>3</v>
      </c>
      <c r="G12" s="8" t="s">
        <v>4</v>
      </c>
      <c r="H12" s="3" t="s">
        <v>3</v>
      </c>
    </row>
    <row r="13" spans="1:8" ht="21" customHeight="1" x14ac:dyDescent="0.3">
      <c r="A13" s="2"/>
      <c r="B13" s="7"/>
      <c r="C13" s="7"/>
      <c r="D13" s="7"/>
      <c r="E13" s="7"/>
      <c r="F13" s="8"/>
      <c r="G13" s="8"/>
      <c r="H13" s="3"/>
    </row>
    <row r="14" spans="1:8" ht="21" customHeight="1" x14ac:dyDescent="0.3"/>
    <row r="15" spans="1:8" ht="21" customHeight="1" x14ac:dyDescent="0.3"/>
    <row r="16" spans="1:8" ht="21" customHeight="1" x14ac:dyDescent="0.3"/>
    <row r="17" ht="21" customHeight="1" x14ac:dyDescent="0.3"/>
    <row r="18" ht="21" customHeight="1" x14ac:dyDescent="0.3"/>
    <row r="19" ht="21" customHeight="1" x14ac:dyDescent="0.3"/>
    <row r="20" ht="21" customHeight="1" x14ac:dyDescent="0.3"/>
    <row r="21" ht="21" customHeight="1" x14ac:dyDescent="0.3"/>
    <row r="22" ht="21" customHeight="1" x14ac:dyDescent="0.3"/>
    <row r="23" ht="21" customHeight="1" x14ac:dyDescent="0.3"/>
    <row r="24" ht="21" customHeight="1" x14ac:dyDescent="0.3"/>
    <row r="25" ht="21" customHeight="1" x14ac:dyDescent="0.3"/>
    <row r="26" ht="21" customHeight="1" x14ac:dyDescent="0.3"/>
    <row r="27" ht="21" customHeight="1" x14ac:dyDescent="0.3"/>
    <row r="28" ht="21" customHeight="1" x14ac:dyDescent="0.3"/>
    <row r="29" ht="21" customHeight="1" x14ac:dyDescent="0.3"/>
    <row r="30" ht="21" customHeight="1" x14ac:dyDescent="0.3"/>
    <row r="31" ht="21" customHeight="1" x14ac:dyDescent="0.3"/>
    <row r="32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  <row r="45" ht="21" customHeight="1" x14ac:dyDescent="0.3"/>
    <row r="46" ht="21" customHeight="1" x14ac:dyDescent="0.3"/>
    <row r="47" ht="21" customHeight="1" x14ac:dyDescent="0.3"/>
    <row r="48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</sheetData>
  <mergeCells count="2">
    <mergeCell ref="A1:H1"/>
    <mergeCell ref="A2:A3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opLeftCell="F1" zoomScale="115" zoomScaleNormal="115" workbookViewId="0">
      <selection activeCell="AB6" sqref="AB6"/>
    </sheetView>
  </sheetViews>
  <sheetFormatPr defaultRowHeight="14.4" x14ac:dyDescent="0.3"/>
  <cols>
    <col min="1" max="1" width="11.109375" customWidth="1"/>
    <col min="2" max="2" width="7.109375" customWidth="1"/>
    <col min="3" max="3" width="6" customWidth="1"/>
    <col min="4" max="4" width="4.88671875" customWidth="1"/>
    <col min="5" max="5" width="7.44140625" customWidth="1"/>
    <col min="6" max="6" width="5.88671875" customWidth="1"/>
    <col min="7" max="7" width="4.6640625" customWidth="1"/>
    <col min="8" max="8" width="5.6640625" customWidth="1"/>
    <col min="9" max="9" width="6.109375" customWidth="1"/>
    <col min="10" max="10" width="5.33203125" customWidth="1"/>
    <col min="11" max="11" width="6.88671875" customWidth="1"/>
    <col min="12" max="12" width="6" customWidth="1"/>
    <col min="13" max="13" width="4.6640625" customWidth="1"/>
    <col min="14" max="14" width="7" customWidth="1"/>
    <col min="15" max="15" width="6" customWidth="1"/>
    <col min="16" max="16" width="4.88671875" customWidth="1"/>
    <col min="17" max="17" width="6.109375" customWidth="1"/>
    <col min="18" max="18" width="5.33203125" customWidth="1"/>
    <col min="19" max="19" width="6.88671875" customWidth="1"/>
    <col min="20" max="20" width="5.88671875" customWidth="1"/>
    <col min="21" max="21" width="6.33203125" customWidth="1"/>
    <col min="22" max="22" width="6.44140625" customWidth="1"/>
    <col min="23" max="23" width="5.44140625" customWidth="1"/>
    <col min="24" max="24" width="5.6640625" customWidth="1"/>
    <col min="25" max="25" width="7.109375" customWidth="1"/>
  </cols>
  <sheetData>
    <row r="1" spans="1:25" ht="19.5" customHeight="1" x14ac:dyDescent="0.3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ht="26.4" customHeight="1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x14ac:dyDescent="0.3">
      <c r="A4" s="2" t="s">
        <v>40</v>
      </c>
      <c r="B4" s="3">
        <v>28.12</v>
      </c>
      <c r="C4" s="3">
        <v>1</v>
      </c>
      <c r="D4" s="3">
        <v>15</v>
      </c>
      <c r="E4" s="3">
        <v>45.18</v>
      </c>
      <c r="F4" s="3">
        <v>6</v>
      </c>
      <c r="G4" s="3">
        <v>10</v>
      </c>
      <c r="H4" s="3">
        <v>39.58</v>
      </c>
      <c r="I4" s="3">
        <v>4</v>
      </c>
      <c r="J4" s="3">
        <v>12</v>
      </c>
      <c r="K4" s="3">
        <v>33.78</v>
      </c>
      <c r="L4" s="3">
        <v>4</v>
      </c>
      <c r="M4" s="3">
        <v>12</v>
      </c>
      <c r="N4" s="3">
        <v>27.82</v>
      </c>
      <c r="O4" s="3">
        <v>1</v>
      </c>
      <c r="P4" s="3">
        <v>15</v>
      </c>
      <c r="Q4" s="3">
        <v>31.26</v>
      </c>
      <c r="R4" s="3">
        <v>1</v>
      </c>
      <c r="S4" s="3">
        <v>15</v>
      </c>
      <c r="T4" s="3">
        <v>26.41</v>
      </c>
      <c r="U4" s="3">
        <v>2</v>
      </c>
      <c r="V4" s="3">
        <v>14</v>
      </c>
      <c r="W4" s="3">
        <v>1</v>
      </c>
      <c r="X4" s="3">
        <f>M4+V4+D4+P4+S4+J4</f>
        <v>83</v>
      </c>
      <c r="Y4" s="5">
        <f>B4+K4+T4+N4+Q4+H4</f>
        <v>186.96999999999997</v>
      </c>
    </row>
    <row r="5" spans="1:25" x14ac:dyDescent="0.3">
      <c r="A5" s="2" t="s">
        <v>19</v>
      </c>
      <c r="B5" s="4">
        <v>60.98</v>
      </c>
      <c r="C5" s="3">
        <v>8</v>
      </c>
      <c r="D5" s="3">
        <v>8</v>
      </c>
      <c r="E5" s="5">
        <v>35.130000000000003</v>
      </c>
      <c r="F5" s="3">
        <v>1</v>
      </c>
      <c r="G5" s="3">
        <v>15</v>
      </c>
      <c r="H5" s="3">
        <v>35.299999999999997</v>
      </c>
      <c r="I5" s="3">
        <v>1</v>
      </c>
      <c r="J5" s="3">
        <v>15</v>
      </c>
      <c r="K5" s="3">
        <v>33.19</v>
      </c>
      <c r="L5" s="3">
        <v>3</v>
      </c>
      <c r="M5" s="3">
        <v>13</v>
      </c>
      <c r="N5" s="5">
        <v>53.24</v>
      </c>
      <c r="O5" s="3">
        <v>9</v>
      </c>
      <c r="P5" s="3">
        <v>7</v>
      </c>
      <c r="Q5" s="3">
        <v>36.83</v>
      </c>
      <c r="R5" s="3">
        <v>2</v>
      </c>
      <c r="S5" s="3">
        <v>14</v>
      </c>
      <c r="T5" s="3">
        <v>30.33</v>
      </c>
      <c r="U5" s="3">
        <v>5</v>
      </c>
      <c r="V5" s="3">
        <v>11</v>
      </c>
      <c r="W5" s="3">
        <v>2</v>
      </c>
      <c r="X5" s="3">
        <f>M5+V5+G5+D5+S5+J5</f>
        <v>76</v>
      </c>
      <c r="Y5" s="5">
        <f>B5+E5+K5+T5+Q5+H5</f>
        <v>231.76</v>
      </c>
    </row>
    <row r="6" spans="1:25" x14ac:dyDescent="0.3">
      <c r="A6" s="2" t="s">
        <v>7</v>
      </c>
      <c r="B6" s="5">
        <v>36.85</v>
      </c>
      <c r="C6" s="3">
        <v>3</v>
      </c>
      <c r="D6" s="3">
        <v>13</v>
      </c>
      <c r="E6" s="3">
        <v>58.84</v>
      </c>
      <c r="F6" s="3">
        <v>12</v>
      </c>
      <c r="G6" s="3">
        <v>4</v>
      </c>
      <c r="H6" s="3">
        <v>38.14</v>
      </c>
      <c r="I6" s="3">
        <v>3</v>
      </c>
      <c r="J6" s="3">
        <v>13</v>
      </c>
      <c r="K6" s="3">
        <v>32.950000000000003</v>
      </c>
      <c r="L6" s="3">
        <v>2</v>
      </c>
      <c r="M6" s="3">
        <v>14</v>
      </c>
      <c r="N6" s="3">
        <v>36.31</v>
      </c>
      <c r="O6" s="3">
        <v>4</v>
      </c>
      <c r="P6" s="3">
        <v>12</v>
      </c>
      <c r="Q6" s="3" t="s">
        <v>17</v>
      </c>
      <c r="R6" s="3">
        <v>12</v>
      </c>
      <c r="S6" s="3">
        <v>4</v>
      </c>
      <c r="T6" s="3">
        <v>25.56</v>
      </c>
      <c r="U6" s="3">
        <v>1</v>
      </c>
      <c r="V6" s="3">
        <v>15</v>
      </c>
      <c r="W6" s="3">
        <v>3</v>
      </c>
      <c r="X6" s="3">
        <f>M6+V6+G6+D6+P6+J6</f>
        <v>71</v>
      </c>
      <c r="Y6" s="5">
        <f>B6+E6+K6+T6+N6+H6</f>
        <v>228.64999999999998</v>
      </c>
    </row>
    <row r="7" spans="1:25" x14ac:dyDescent="0.3">
      <c r="A7" s="2" t="s">
        <v>22</v>
      </c>
      <c r="B7" s="4">
        <v>36.729999999999997</v>
      </c>
      <c r="C7" s="3">
        <v>2</v>
      </c>
      <c r="D7" s="3">
        <v>14</v>
      </c>
      <c r="E7" s="5">
        <v>40.08</v>
      </c>
      <c r="F7" s="3">
        <v>2</v>
      </c>
      <c r="G7" s="3">
        <v>14</v>
      </c>
      <c r="H7" s="3">
        <v>42.94</v>
      </c>
      <c r="I7" s="3">
        <v>7</v>
      </c>
      <c r="J7" s="3">
        <v>9</v>
      </c>
      <c r="K7" s="3">
        <v>37.29</v>
      </c>
      <c r="L7" s="3">
        <v>5</v>
      </c>
      <c r="M7" s="3">
        <v>11</v>
      </c>
      <c r="N7" s="3">
        <v>52.46</v>
      </c>
      <c r="O7" s="3">
        <v>8</v>
      </c>
      <c r="P7" s="3">
        <v>8</v>
      </c>
      <c r="Q7" s="3">
        <v>48.24</v>
      </c>
      <c r="R7" s="3">
        <v>6</v>
      </c>
      <c r="S7" s="3">
        <v>10</v>
      </c>
      <c r="T7" s="3">
        <v>29.63</v>
      </c>
      <c r="U7" s="3">
        <v>3</v>
      </c>
      <c r="V7" s="3">
        <v>13</v>
      </c>
      <c r="W7" s="3">
        <v>4</v>
      </c>
      <c r="X7" s="3">
        <f>M7+V7+G7+D7+S7+J7</f>
        <v>71</v>
      </c>
      <c r="Y7" s="5">
        <f>B7+E7+K7+T7+Q7+H7</f>
        <v>234.91</v>
      </c>
    </row>
    <row r="8" spans="1:25" x14ac:dyDescent="0.3">
      <c r="A8" s="2" t="s">
        <v>43</v>
      </c>
      <c r="B8" s="5">
        <v>40.770000000000003</v>
      </c>
      <c r="C8" s="3">
        <v>4</v>
      </c>
      <c r="D8" s="3">
        <v>12</v>
      </c>
      <c r="E8" s="5">
        <v>43.28</v>
      </c>
      <c r="F8" s="3">
        <v>5</v>
      </c>
      <c r="G8" s="3">
        <v>11</v>
      </c>
      <c r="H8" s="3">
        <v>44.51</v>
      </c>
      <c r="I8" s="3">
        <v>8</v>
      </c>
      <c r="J8" s="3">
        <v>8</v>
      </c>
      <c r="K8" s="3">
        <v>38.31</v>
      </c>
      <c r="L8" s="3">
        <v>6</v>
      </c>
      <c r="M8" s="3">
        <v>10</v>
      </c>
      <c r="N8" s="3">
        <v>33.76</v>
      </c>
      <c r="O8" s="3">
        <v>2</v>
      </c>
      <c r="P8" s="3">
        <v>14</v>
      </c>
      <c r="Q8" s="3">
        <v>39.04</v>
      </c>
      <c r="R8" s="3">
        <v>3</v>
      </c>
      <c r="S8" s="3">
        <v>13</v>
      </c>
      <c r="T8" s="3">
        <v>32.1</v>
      </c>
      <c r="U8" s="3">
        <v>7</v>
      </c>
      <c r="V8" s="3">
        <v>9</v>
      </c>
      <c r="W8" s="3">
        <v>5</v>
      </c>
      <c r="X8" s="3">
        <f>M8+V8+G8+D8+P8+S8</f>
        <v>69</v>
      </c>
      <c r="Y8" s="5">
        <f>B8+E8+K8+T8+N8+Q8</f>
        <v>227.26</v>
      </c>
    </row>
    <row r="9" spans="1:25" x14ac:dyDescent="0.3">
      <c r="A9" s="2" t="s">
        <v>25</v>
      </c>
      <c r="B9" s="5"/>
      <c r="C9" s="3"/>
      <c r="D9" s="3"/>
      <c r="E9" s="5">
        <v>51.13</v>
      </c>
      <c r="F9" s="3">
        <v>7</v>
      </c>
      <c r="G9" s="3">
        <v>9</v>
      </c>
      <c r="H9" s="3">
        <v>36.1</v>
      </c>
      <c r="I9" s="3">
        <v>2</v>
      </c>
      <c r="J9" s="3">
        <v>14</v>
      </c>
      <c r="K9" s="3">
        <v>31.51</v>
      </c>
      <c r="L9" s="3">
        <v>1</v>
      </c>
      <c r="M9" s="3">
        <v>15</v>
      </c>
      <c r="N9" s="5">
        <v>38.86</v>
      </c>
      <c r="O9" s="3">
        <v>7</v>
      </c>
      <c r="P9" s="3">
        <v>9</v>
      </c>
      <c r="Q9" s="3">
        <v>41.23</v>
      </c>
      <c r="R9" s="3">
        <v>5</v>
      </c>
      <c r="S9" s="3">
        <v>11</v>
      </c>
      <c r="T9" s="3">
        <v>31.67</v>
      </c>
      <c r="U9" s="3">
        <v>6</v>
      </c>
      <c r="V9" s="3">
        <v>10</v>
      </c>
      <c r="W9" s="3">
        <v>6</v>
      </c>
      <c r="X9" s="3">
        <f>M9+V9+G9+P9+S9+J9</f>
        <v>68</v>
      </c>
      <c r="Y9" s="5">
        <f>E9+K9+T9+N9+Q9+H9</f>
        <v>230.5</v>
      </c>
    </row>
    <row r="10" spans="1:25" x14ac:dyDescent="0.3">
      <c r="A10" s="2" t="s">
        <v>18</v>
      </c>
      <c r="B10" s="5">
        <v>72.040000000000006</v>
      </c>
      <c r="C10" s="3">
        <v>9</v>
      </c>
      <c r="D10" s="3">
        <v>7</v>
      </c>
      <c r="E10" s="3">
        <v>41.36</v>
      </c>
      <c r="F10" s="3">
        <v>4</v>
      </c>
      <c r="G10" s="3">
        <v>12</v>
      </c>
      <c r="H10" s="3">
        <v>42.61</v>
      </c>
      <c r="I10" s="3">
        <v>6</v>
      </c>
      <c r="J10" s="3">
        <v>10</v>
      </c>
      <c r="K10" s="5">
        <v>43</v>
      </c>
      <c r="L10" s="3">
        <v>8</v>
      </c>
      <c r="M10" s="3">
        <v>8</v>
      </c>
      <c r="N10" s="3">
        <v>37.479999999999997</v>
      </c>
      <c r="O10" s="3">
        <v>5</v>
      </c>
      <c r="P10" s="3">
        <v>11</v>
      </c>
      <c r="Q10" s="3">
        <v>52.39</v>
      </c>
      <c r="R10" s="3">
        <v>7</v>
      </c>
      <c r="S10" s="3">
        <v>9</v>
      </c>
      <c r="T10" s="3">
        <v>43.64</v>
      </c>
      <c r="U10" s="3">
        <v>12</v>
      </c>
      <c r="V10" s="3">
        <v>4</v>
      </c>
      <c r="W10" s="3">
        <v>7</v>
      </c>
      <c r="X10" s="3">
        <f>M10+G10+D10+P10+S10+J10</f>
        <v>57</v>
      </c>
      <c r="Y10" s="5">
        <f>B10+E10+K10+N10+Q10+H10</f>
        <v>288.88</v>
      </c>
    </row>
    <row r="11" spans="1:25" ht="16.5" customHeight="1" x14ac:dyDescent="0.3">
      <c r="A11" s="2" t="s">
        <v>5</v>
      </c>
      <c r="B11" s="4">
        <v>42.27</v>
      </c>
      <c r="C11" s="3">
        <v>5</v>
      </c>
      <c r="D11" s="3">
        <v>11</v>
      </c>
      <c r="E11" s="5">
        <v>40.36</v>
      </c>
      <c r="F11" s="3">
        <v>3</v>
      </c>
      <c r="G11" s="3">
        <v>13</v>
      </c>
      <c r="H11" s="3">
        <v>69.25</v>
      </c>
      <c r="I11" s="3">
        <v>12</v>
      </c>
      <c r="J11" s="3">
        <v>4</v>
      </c>
      <c r="K11" s="3">
        <v>84.12</v>
      </c>
      <c r="L11" s="3">
        <v>13</v>
      </c>
      <c r="M11" s="3">
        <v>3</v>
      </c>
      <c r="N11" s="5">
        <v>33.799999999999997</v>
      </c>
      <c r="O11" s="3">
        <v>3</v>
      </c>
      <c r="P11" s="3">
        <v>13</v>
      </c>
      <c r="Q11" s="3">
        <v>39.42</v>
      </c>
      <c r="R11" s="3">
        <v>4</v>
      </c>
      <c r="S11" s="3">
        <v>12</v>
      </c>
      <c r="T11" s="3">
        <v>29.72</v>
      </c>
      <c r="U11" s="3">
        <v>4</v>
      </c>
      <c r="V11" s="3">
        <v>12</v>
      </c>
      <c r="W11" s="3">
        <v>8</v>
      </c>
      <c r="X11" s="3">
        <f>M11+V11+G11+P11+S11+J11</f>
        <v>57</v>
      </c>
      <c r="Y11" s="5">
        <f>E11+K11+T11+N11+Q11+H11</f>
        <v>296.67</v>
      </c>
    </row>
    <row r="12" spans="1:25" x14ac:dyDescent="0.3">
      <c r="A12" s="2" t="s">
        <v>8</v>
      </c>
      <c r="B12" s="5" t="s">
        <v>17</v>
      </c>
      <c r="C12" s="3">
        <v>10</v>
      </c>
      <c r="D12" s="3">
        <v>6</v>
      </c>
      <c r="E12" s="3">
        <v>54.23</v>
      </c>
      <c r="F12" s="3">
        <v>9</v>
      </c>
      <c r="G12" s="3">
        <v>7</v>
      </c>
      <c r="H12" s="3">
        <v>39.78</v>
      </c>
      <c r="I12" s="3">
        <v>5</v>
      </c>
      <c r="J12" s="3">
        <v>11</v>
      </c>
      <c r="K12" s="3">
        <v>65.03</v>
      </c>
      <c r="L12" s="3">
        <v>12</v>
      </c>
      <c r="M12" s="3">
        <v>4</v>
      </c>
      <c r="N12" s="3">
        <v>38.78</v>
      </c>
      <c r="O12" s="3">
        <v>6</v>
      </c>
      <c r="P12" s="3">
        <v>10</v>
      </c>
      <c r="Q12" s="3"/>
      <c r="R12" s="3"/>
      <c r="S12" s="3"/>
      <c r="T12" s="3">
        <v>37.340000000000003</v>
      </c>
      <c r="U12" s="3">
        <v>8</v>
      </c>
      <c r="V12" s="3">
        <v>8</v>
      </c>
      <c r="W12" s="3">
        <v>9</v>
      </c>
      <c r="X12" s="3">
        <f>M12+V12+G12+D12+P12+J12</f>
        <v>46</v>
      </c>
      <c r="Y12" s="5">
        <f>120+E12+K12+T12+N12+H12</f>
        <v>355.15999999999997</v>
      </c>
    </row>
    <row r="13" spans="1:25" x14ac:dyDescent="0.3">
      <c r="A13" s="2" t="s">
        <v>20</v>
      </c>
      <c r="B13" s="5" t="s">
        <v>17</v>
      </c>
      <c r="C13" s="3">
        <v>10</v>
      </c>
      <c r="D13" s="3">
        <v>6</v>
      </c>
      <c r="E13" s="5">
        <v>56.55</v>
      </c>
      <c r="F13" s="3">
        <v>10</v>
      </c>
      <c r="G13" s="3">
        <v>6</v>
      </c>
      <c r="H13" s="3">
        <v>52.27</v>
      </c>
      <c r="I13" s="3">
        <v>10</v>
      </c>
      <c r="J13" s="3">
        <v>6</v>
      </c>
      <c r="K13" s="3">
        <v>46.65</v>
      </c>
      <c r="L13" s="3">
        <v>9</v>
      </c>
      <c r="M13" s="3">
        <v>7</v>
      </c>
      <c r="N13" s="5"/>
      <c r="O13" s="3"/>
      <c r="P13" s="3"/>
      <c r="Q13" s="3">
        <v>67.58</v>
      </c>
      <c r="R13" s="3">
        <v>10</v>
      </c>
      <c r="S13" s="3">
        <v>6</v>
      </c>
      <c r="T13" s="3">
        <v>38.15</v>
      </c>
      <c r="U13" s="3">
        <v>9</v>
      </c>
      <c r="V13" s="3">
        <v>7</v>
      </c>
      <c r="W13" s="3">
        <v>10</v>
      </c>
      <c r="X13" s="3">
        <f t="shared" ref="X13:X19" si="0">M13+V13+G13+D13+S13+J13</f>
        <v>38</v>
      </c>
      <c r="Y13" s="5">
        <f>E13+K13+T13+120+Q13+H13</f>
        <v>381.2</v>
      </c>
    </row>
    <row r="14" spans="1:25" x14ac:dyDescent="0.3">
      <c r="A14" s="2" t="s">
        <v>21</v>
      </c>
      <c r="B14" s="5">
        <v>53.99</v>
      </c>
      <c r="C14" s="3">
        <v>6</v>
      </c>
      <c r="D14" s="3">
        <v>10</v>
      </c>
      <c r="E14" s="3" t="s">
        <v>17</v>
      </c>
      <c r="F14" s="3">
        <v>13</v>
      </c>
      <c r="G14" s="3">
        <v>3</v>
      </c>
      <c r="H14" s="3">
        <v>51.07</v>
      </c>
      <c r="I14" s="3">
        <v>9</v>
      </c>
      <c r="J14" s="3">
        <v>7</v>
      </c>
      <c r="K14" s="3">
        <v>47.63</v>
      </c>
      <c r="L14" s="3">
        <v>10</v>
      </c>
      <c r="M14" s="3">
        <v>6</v>
      </c>
      <c r="N14" s="3"/>
      <c r="O14" s="3"/>
      <c r="P14" s="3"/>
      <c r="Q14" s="3">
        <v>60.53</v>
      </c>
      <c r="R14" s="3">
        <v>8</v>
      </c>
      <c r="S14" s="3">
        <v>8</v>
      </c>
      <c r="T14" s="3">
        <v>69.06</v>
      </c>
      <c r="U14" s="3">
        <v>13</v>
      </c>
      <c r="V14" s="3">
        <v>3</v>
      </c>
      <c r="W14" s="3">
        <v>11</v>
      </c>
      <c r="X14" s="3">
        <f t="shared" si="0"/>
        <v>37</v>
      </c>
      <c r="Y14" s="5">
        <f>B14+K14+T14+120+Q14+H14</f>
        <v>402.28000000000003</v>
      </c>
    </row>
    <row r="15" spans="1:25" x14ac:dyDescent="0.3">
      <c r="A15" s="2" t="s">
        <v>41</v>
      </c>
      <c r="B15" s="5">
        <v>60.94</v>
      </c>
      <c r="C15" s="3">
        <v>7</v>
      </c>
      <c r="D15" s="3">
        <v>9</v>
      </c>
      <c r="E15" s="3"/>
      <c r="F15" s="3"/>
      <c r="G15" s="3"/>
      <c r="H15" s="3">
        <v>60.75</v>
      </c>
      <c r="I15" s="3">
        <v>11</v>
      </c>
      <c r="J15" s="3">
        <v>5</v>
      </c>
      <c r="K15" s="3">
        <v>42.62</v>
      </c>
      <c r="L15" s="3">
        <v>7</v>
      </c>
      <c r="M15" s="3">
        <v>9</v>
      </c>
      <c r="N15" s="3"/>
      <c r="O15" s="3"/>
      <c r="P15" s="3"/>
      <c r="Q15" s="3">
        <v>61.69</v>
      </c>
      <c r="R15" s="3">
        <v>9</v>
      </c>
      <c r="S15" s="3">
        <v>7</v>
      </c>
      <c r="T15" s="3">
        <v>43.31</v>
      </c>
      <c r="U15" s="3">
        <v>11</v>
      </c>
      <c r="V15" s="3">
        <v>5</v>
      </c>
      <c r="W15" s="3">
        <v>12</v>
      </c>
      <c r="X15" s="3">
        <f t="shared" si="0"/>
        <v>35</v>
      </c>
      <c r="Y15" s="5">
        <f>B15+K15+T15+120+Q15+H15</f>
        <v>389.31</v>
      </c>
    </row>
    <row r="16" spans="1:25" x14ac:dyDescent="0.3">
      <c r="A16" s="2" t="s">
        <v>9</v>
      </c>
      <c r="B16" s="4" t="s">
        <v>17</v>
      </c>
      <c r="C16" s="3">
        <v>10</v>
      </c>
      <c r="D16" s="3">
        <v>6</v>
      </c>
      <c r="E16" s="5">
        <v>53.31</v>
      </c>
      <c r="F16" s="3">
        <v>8</v>
      </c>
      <c r="G16" s="3">
        <v>8</v>
      </c>
      <c r="H16" s="3" t="s">
        <v>17</v>
      </c>
      <c r="I16" s="3">
        <v>14</v>
      </c>
      <c r="J16" s="3">
        <v>2</v>
      </c>
      <c r="K16" s="3">
        <v>48.25</v>
      </c>
      <c r="L16" s="3">
        <v>11</v>
      </c>
      <c r="M16" s="3">
        <v>5</v>
      </c>
      <c r="N16" s="3"/>
      <c r="O16" s="3"/>
      <c r="P16" s="3"/>
      <c r="Q16" s="3"/>
      <c r="R16" s="3"/>
      <c r="S16" s="3"/>
      <c r="T16" s="3">
        <v>40.97</v>
      </c>
      <c r="U16" s="3">
        <v>10</v>
      </c>
      <c r="V16" s="3">
        <v>6</v>
      </c>
      <c r="W16" s="3">
        <v>13</v>
      </c>
      <c r="X16" s="3">
        <f t="shared" si="0"/>
        <v>27</v>
      </c>
      <c r="Y16" s="5">
        <f>120+E16+K16+T16+120+120</f>
        <v>502.53</v>
      </c>
    </row>
    <row r="17" spans="1:25" x14ac:dyDescent="0.3">
      <c r="A17" s="2" t="s">
        <v>39</v>
      </c>
      <c r="B17" s="4"/>
      <c r="C17" s="3"/>
      <c r="D17" s="3"/>
      <c r="E17" s="5">
        <v>57.77</v>
      </c>
      <c r="F17" s="3">
        <v>11</v>
      </c>
      <c r="G17" s="3">
        <v>5</v>
      </c>
      <c r="H17" s="3"/>
      <c r="I17" s="3"/>
      <c r="J17" s="3"/>
      <c r="K17" s="3"/>
      <c r="L17" s="3"/>
      <c r="M17" s="3"/>
      <c r="N17" s="5"/>
      <c r="O17" s="3"/>
      <c r="P17" s="3"/>
      <c r="Q17" s="3"/>
      <c r="R17" s="3"/>
      <c r="S17" s="3"/>
      <c r="T17" s="3"/>
      <c r="U17" s="3"/>
      <c r="V17" s="3"/>
      <c r="W17" s="3">
        <v>14</v>
      </c>
      <c r="X17" s="3">
        <f t="shared" si="0"/>
        <v>5</v>
      </c>
      <c r="Y17" s="5">
        <f>120+E17+120+120+120+120</f>
        <v>657.77</v>
      </c>
    </row>
    <row r="18" spans="1:25" x14ac:dyDescent="0.3">
      <c r="A18" s="2" t="s">
        <v>44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 t="s">
        <v>17</v>
      </c>
      <c r="R18" s="3">
        <v>12</v>
      </c>
      <c r="S18" s="3">
        <v>4</v>
      </c>
      <c r="T18" s="3"/>
      <c r="U18" s="3"/>
      <c r="V18" s="3"/>
      <c r="W18" s="3">
        <v>15</v>
      </c>
      <c r="X18" s="3">
        <f t="shared" si="0"/>
        <v>4</v>
      </c>
      <c r="Y18" s="5">
        <f>120+120+120+120+120+120</f>
        <v>720</v>
      </c>
    </row>
    <row r="19" spans="1:25" ht="16.95" customHeight="1" x14ac:dyDescent="0.3">
      <c r="A19" s="2" t="s">
        <v>42</v>
      </c>
      <c r="B19" s="5"/>
      <c r="C19" s="3"/>
      <c r="D19" s="3"/>
      <c r="E19" s="3"/>
      <c r="F19" s="3"/>
      <c r="G19" s="3"/>
      <c r="H19" s="3">
        <v>69.959999999999994</v>
      </c>
      <c r="I19" s="3">
        <v>13</v>
      </c>
      <c r="J19" s="3">
        <v>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>
        <v>16</v>
      </c>
      <c r="X19" s="3">
        <f t="shared" si="0"/>
        <v>3</v>
      </c>
      <c r="Y19" s="5">
        <f>120+120+120+120+120+H19</f>
        <v>669.96</v>
      </c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9">
    <sortCondition descending="1" ref="X4:X19"/>
  </sortState>
  <mergeCells count="10">
    <mergeCell ref="A1:Y1"/>
    <mergeCell ref="T2:V2"/>
    <mergeCell ref="W2:Y2"/>
    <mergeCell ref="A2:A3"/>
    <mergeCell ref="B2:D2"/>
    <mergeCell ref="E2:G2"/>
    <mergeCell ref="K2:M2"/>
    <mergeCell ref="N2:P2"/>
    <mergeCell ref="Q2:S2"/>
    <mergeCell ref="H2:J2"/>
  </mergeCells>
  <pageMargins left="0.25" right="0.25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workbookViewId="0">
      <selection activeCell="I13" sqref="I13"/>
    </sheetView>
  </sheetViews>
  <sheetFormatPr defaultRowHeight="14.4" x14ac:dyDescent="0.3"/>
  <cols>
    <col min="1" max="1" width="10.5546875" customWidth="1"/>
    <col min="2" max="2" width="6.33203125" customWidth="1"/>
    <col min="3" max="3" width="5.88671875" customWidth="1"/>
    <col min="4" max="4" width="4.5546875" customWidth="1"/>
    <col min="5" max="5" width="6.44140625" customWidth="1"/>
    <col min="6" max="6" width="5.33203125" customWidth="1"/>
    <col min="7" max="7" width="5.109375" customWidth="1"/>
    <col min="8" max="8" width="6.6640625" customWidth="1"/>
    <col min="9" max="9" width="5.88671875" customWidth="1"/>
    <col min="10" max="10" width="5" customWidth="1"/>
    <col min="11" max="11" width="6.88671875" customWidth="1"/>
    <col min="12" max="12" width="5.6640625" customWidth="1"/>
    <col min="13" max="13" width="5.88671875" customWidth="1"/>
    <col min="14" max="14" width="6.109375" customWidth="1"/>
    <col min="15" max="15" width="5.5546875" customWidth="1"/>
    <col min="16" max="16" width="6.33203125" customWidth="1"/>
    <col min="17" max="17" width="6" customWidth="1"/>
    <col min="18" max="18" width="5.6640625" customWidth="1"/>
    <col min="19" max="19" width="6" customWidth="1"/>
    <col min="20" max="21" width="6.33203125" customWidth="1"/>
    <col min="22" max="22" width="8.33203125" customWidth="1"/>
  </cols>
  <sheetData>
    <row r="1" spans="1:25" ht="18" x14ac:dyDescent="0.3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ht="27.6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x14ac:dyDescent="0.3">
      <c r="A4" s="2" t="s">
        <v>16</v>
      </c>
      <c r="B4" s="4">
        <v>25.52</v>
      </c>
      <c r="C4" s="3">
        <v>1</v>
      </c>
      <c r="D4" s="3">
        <v>15</v>
      </c>
      <c r="E4" s="5">
        <v>23.87</v>
      </c>
      <c r="F4" s="3">
        <v>1</v>
      </c>
      <c r="G4" s="3">
        <v>15</v>
      </c>
      <c r="H4" s="3">
        <v>29.23</v>
      </c>
      <c r="I4" s="3">
        <v>1</v>
      </c>
      <c r="J4" s="3">
        <v>15</v>
      </c>
      <c r="K4" s="3">
        <v>24.39</v>
      </c>
      <c r="L4" s="3">
        <v>1</v>
      </c>
      <c r="M4" s="3">
        <v>15</v>
      </c>
      <c r="N4" s="5">
        <v>24.95</v>
      </c>
      <c r="O4" s="3">
        <v>1</v>
      </c>
      <c r="P4" s="3">
        <v>15</v>
      </c>
      <c r="Q4" s="3">
        <v>23.99</v>
      </c>
      <c r="R4" s="3">
        <v>2</v>
      </c>
      <c r="S4" s="3">
        <v>14</v>
      </c>
      <c r="T4" s="3">
        <v>24.17</v>
      </c>
      <c r="U4" s="3">
        <v>1</v>
      </c>
      <c r="V4" s="3">
        <v>15</v>
      </c>
      <c r="W4" s="3">
        <v>1</v>
      </c>
      <c r="X4" s="3">
        <f>M4+V4+G4+D4+P4+J4</f>
        <v>90</v>
      </c>
      <c r="Y4" s="5">
        <f>B4+E4+K4+T4+N4+H4</f>
        <v>152.13</v>
      </c>
    </row>
    <row r="5" spans="1:25" x14ac:dyDescent="0.3">
      <c r="A5" s="2" t="s">
        <v>18</v>
      </c>
      <c r="B5" s="4">
        <v>27.2</v>
      </c>
      <c r="C5" s="3">
        <v>3</v>
      </c>
      <c r="D5" s="3">
        <v>13</v>
      </c>
      <c r="E5" s="5">
        <v>26.79</v>
      </c>
      <c r="F5" s="3">
        <v>2</v>
      </c>
      <c r="G5" s="3">
        <v>14</v>
      </c>
      <c r="H5" s="3">
        <v>30.72</v>
      </c>
      <c r="I5" s="3">
        <v>3</v>
      </c>
      <c r="J5" s="3">
        <v>13</v>
      </c>
      <c r="K5" s="3">
        <v>25.97</v>
      </c>
      <c r="L5" s="3">
        <v>2</v>
      </c>
      <c r="M5" s="3">
        <v>14</v>
      </c>
      <c r="N5" s="3">
        <v>27.01</v>
      </c>
      <c r="O5" s="3">
        <v>2</v>
      </c>
      <c r="P5" s="3">
        <v>14</v>
      </c>
      <c r="Q5" s="3">
        <v>33.25</v>
      </c>
      <c r="R5" s="3">
        <v>6</v>
      </c>
      <c r="S5" s="3">
        <v>10</v>
      </c>
      <c r="T5" s="3">
        <v>26.69</v>
      </c>
      <c r="U5" s="3">
        <v>5</v>
      </c>
      <c r="V5" s="3">
        <v>11</v>
      </c>
      <c r="W5" s="3">
        <v>2</v>
      </c>
      <c r="X5" s="3">
        <f>M5+V5+G5+D5+P5+J5</f>
        <v>79</v>
      </c>
      <c r="Y5" s="5">
        <f>B5+E5+K5+T5+N5+H5</f>
        <v>164.38</v>
      </c>
    </row>
    <row r="6" spans="1:25" x14ac:dyDescent="0.3">
      <c r="A6" s="2" t="s">
        <v>23</v>
      </c>
      <c r="B6" s="5">
        <v>38.17</v>
      </c>
      <c r="C6" s="3">
        <v>6</v>
      </c>
      <c r="D6" s="3">
        <v>10</v>
      </c>
      <c r="E6" s="5">
        <v>33.799999999999997</v>
      </c>
      <c r="F6" s="3">
        <v>7</v>
      </c>
      <c r="G6" s="3">
        <v>9</v>
      </c>
      <c r="H6" s="3">
        <v>29.31</v>
      </c>
      <c r="I6" s="3">
        <v>2</v>
      </c>
      <c r="J6" s="3">
        <v>14</v>
      </c>
      <c r="K6" s="3">
        <v>30.12</v>
      </c>
      <c r="L6" s="3">
        <v>7</v>
      </c>
      <c r="M6" s="3">
        <v>9</v>
      </c>
      <c r="N6" s="5">
        <v>28.63</v>
      </c>
      <c r="O6" s="3">
        <v>5</v>
      </c>
      <c r="P6" s="3">
        <v>11</v>
      </c>
      <c r="Q6" s="3">
        <v>42.08</v>
      </c>
      <c r="R6" s="3">
        <v>10</v>
      </c>
      <c r="S6" s="3">
        <v>6</v>
      </c>
      <c r="T6" s="3">
        <v>26.08</v>
      </c>
      <c r="U6" s="3">
        <v>3</v>
      </c>
      <c r="V6" s="3">
        <v>13</v>
      </c>
      <c r="W6" s="3">
        <v>3</v>
      </c>
      <c r="X6" s="3">
        <f>M6+V6+G6+D6+P6+J6</f>
        <v>66</v>
      </c>
      <c r="Y6" s="5">
        <f>B6+E6+K6+T6+N6+H6</f>
        <v>186.11</v>
      </c>
    </row>
    <row r="7" spans="1:25" x14ac:dyDescent="0.3">
      <c r="A7" s="2" t="s">
        <v>25</v>
      </c>
      <c r="B7" s="15"/>
      <c r="C7" s="3"/>
      <c r="D7" s="3"/>
      <c r="E7" s="3">
        <v>30.61</v>
      </c>
      <c r="F7" s="3">
        <v>4</v>
      </c>
      <c r="G7" s="3">
        <v>12</v>
      </c>
      <c r="H7" s="3">
        <v>32.18</v>
      </c>
      <c r="I7" s="3">
        <v>4</v>
      </c>
      <c r="J7" s="3">
        <v>12</v>
      </c>
      <c r="K7" s="5">
        <v>51.12</v>
      </c>
      <c r="L7" s="3">
        <v>11</v>
      </c>
      <c r="M7" s="3">
        <v>5</v>
      </c>
      <c r="N7" s="3">
        <v>31.4</v>
      </c>
      <c r="O7" s="3">
        <v>7</v>
      </c>
      <c r="P7" s="3">
        <v>9</v>
      </c>
      <c r="Q7" s="3">
        <v>28.97</v>
      </c>
      <c r="R7" s="3">
        <v>4</v>
      </c>
      <c r="S7" s="3">
        <v>12</v>
      </c>
      <c r="T7" s="3">
        <v>25.93</v>
      </c>
      <c r="U7" s="3">
        <v>2</v>
      </c>
      <c r="V7" s="3">
        <v>14</v>
      </c>
      <c r="W7" s="3">
        <v>4</v>
      </c>
      <c r="X7" s="3">
        <f>M7+V7+G7+P7+S7+J7</f>
        <v>64</v>
      </c>
      <c r="Y7" s="5">
        <f>E7+K7+T7+N7+Q7+H7</f>
        <v>200.21</v>
      </c>
    </row>
    <row r="8" spans="1:25" x14ac:dyDescent="0.3">
      <c r="A8" s="2" t="s">
        <v>6</v>
      </c>
      <c r="B8" s="4">
        <v>26.54</v>
      </c>
      <c r="C8" s="3">
        <v>2</v>
      </c>
      <c r="D8" s="3">
        <v>14</v>
      </c>
      <c r="E8" s="5">
        <v>30.19</v>
      </c>
      <c r="F8" s="3">
        <v>3</v>
      </c>
      <c r="G8" s="3">
        <v>13</v>
      </c>
      <c r="H8" s="3">
        <v>36.659999999999997</v>
      </c>
      <c r="I8" s="3">
        <v>7</v>
      </c>
      <c r="J8" s="3">
        <v>9</v>
      </c>
      <c r="K8" s="3">
        <v>28.86</v>
      </c>
      <c r="L8" s="3">
        <v>5</v>
      </c>
      <c r="M8" s="3">
        <v>11</v>
      </c>
      <c r="N8" s="3">
        <v>32.22</v>
      </c>
      <c r="O8" s="3">
        <v>8</v>
      </c>
      <c r="P8" s="3">
        <v>8</v>
      </c>
      <c r="Q8" s="3">
        <v>34.31</v>
      </c>
      <c r="R8" s="3">
        <v>8</v>
      </c>
      <c r="S8" s="3">
        <v>8</v>
      </c>
      <c r="T8" s="3"/>
      <c r="U8" s="3"/>
      <c r="V8" s="3"/>
      <c r="W8" s="3">
        <v>5</v>
      </c>
      <c r="X8" s="3">
        <f>M8+G8+D8+P8+S8+J8</f>
        <v>63</v>
      </c>
      <c r="Y8" s="5">
        <f>B8+E8+K8+N8+Q8+H8</f>
        <v>188.78</v>
      </c>
    </row>
    <row r="9" spans="1:25" x14ac:dyDescent="0.3">
      <c r="A9" s="2" t="s">
        <v>7</v>
      </c>
      <c r="B9" s="5">
        <v>34.6</v>
      </c>
      <c r="C9" s="3">
        <v>4</v>
      </c>
      <c r="D9" s="3">
        <v>12</v>
      </c>
      <c r="E9" s="3">
        <v>36.74</v>
      </c>
      <c r="F9" s="3">
        <v>9</v>
      </c>
      <c r="G9" s="3">
        <v>7</v>
      </c>
      <c r="H9" s="3">
        <v>43.09</v>
      </c>
      <c r="I9" s="3">
        <v>10</v>
      </c>
      <c r="J9" s="3">
        <v>6</v>
      </c>
      <c r="K9" s="3">
        <v>28.91</v>
      </c>
      <c r="L9" s="3">
        <v>6</v>
      </c>
      <c r="M9" s="3">
        <v>10</v>
      </c>
      <c r="N9" s="3">
        <v>34.42</v>
      </c>
      <c r="O9" s="3">
        <v>10</v>
      </c>
      <c r="P9" s="3">
        <v>6</v>
      </c>
      <c r="Q9" s="3">
        <v>23.37</v>
      </c>
      <c r="R9" s="3">
        <v>1</v>
      </c>
      <c r="S9" s="3">
        <v>15</v>
      </c>
      <c r="T9" s="3">
        <v>26.4</v>
      </c>
      <c r="U9" s="3">
        <v>4</v>
      </c>
      <c r="V9" s="3">
        <v>12</v>
      </c>
      <c r="W9" s="3">
        <v>6</v>
      </c>
      <c r="X9" s="3">
        <f>M9+V9+G9+D9+P9+S9</f>
        <v>62</v>
      </c>
      <c r="Y9" s="5">
        <f>B9+E9+K9+T9+N9+Q9</f>
        <v>184.44</v>
      </c>
    </row>
    <row r="10" spans="1:25" x14ac:dyDescent="0.3">
      <c r="A10" s="2" t="s">
        <v>5</v>
      </c>
      <c r="B10" s="5">
        <v>36.51</v>
      </c>
      <c r="C10" s="3">
        <v>5</v>
      </c>
      <c r="D10" s="3">
        <v>11</v>
      </c>
      <c r="E10" s="5">
        <v>32.64</v>
      </c>
      <c r="F10" s="3">
        <v>5</v>
      </c>
      <c r="G10" s="3">
        <v>11</v>
      </c>
      <c r="H10" s="3">
        <v>42.81</v>
      </c>
      <c r="I10" s="3">
        <v>9</v>
      </c>
      <c r="J10" s="3">
        <v>7</v>
      </c>
      <c r="K10" s="3">
        <v>46.21</v>
      </c>
      <c r="L10" s="3">
        <v>10</v>
      </c>
      <c r="M10" s="3">
        <v>6</v>
      </c>
      <c r="N10" s="3">
        <v>28.43</v>
      </c>
      <c r="O10" s="3">
        <v>3</v>
      </c>
      <c r="P10" s="3">
        <v>13</v>
      </c>
      <c r="Q10" s="3">
        <v>31.31</v>
      </c>
      <c r="R10" s="3">
        <v>5</v>
      </c>
      <c r="S10" s="3">
        <v>11</v>
      </c>
      <c r="T10" s="3" t="s">
        <v>17</v>
      </c>
      <c r="U10" s="3">
        <v>8</v>
      </c>
      <c r="V10" s="3">
        <v>8</v>
      </c>
      <c r="W10" s="3">
        <v>7</v>
      </c>
      <c r="X10" s="3">
        <f>V10+G10+D10+P10+S10+J10</f>
        <v>61</v>
      </c>
      <c r="Y10" s="5">
        <f>B10+E10+120+N10+Q10+H10</f>
        <v>291.70000000000005</v>
      </c>
    </row>
    <row r="11" spans="1:25" x14ac:dyDescent="0.3">
      <c r="A11" s="2" t="s">
        <v>15</v>
      </c>
      <c r="B11" s="3">
        <v>39.69</v>
      </c>
      <c r="C11" s="3">
        <v>7</v>
      </c>
      <c r="D11" s="3">
        <v>9</v>
      </c>
      <c r="E11" s="3">
        <v>32.979999999999997</v>
      </c>
      <c r="F11" s="3">
        <v>6</v>
      </c>
      <c r="G11" s="3">
        <v>10</v>
      </c>
      <c r="H11" s="3">
        <v>32.26</v>
      </c>
      <c r="I11" s="3">
        <v>5</v>
      </c>
      <c r="J11" s="3">
        <v>11</v>
      </c>
      <c r="K11" s="3">
        <v>26.32</v>
      </c>
      <c r="L11" s="3">
        <v>3</v>
      </c>
      <c r="M11" s="3">
        <v>13</v>
      </c>
      <c r="N11" s="3">
        <v>38.24</v>
      </c>
      <c r="O11" s="3">
        <v>11</v>
      </c>
      <c r="P11" s="3">
        <v>5</v>
      </c>
      <c r="Q11" s="3">
        <v>41.78</v>
      </c>
      <c r="R11" s="3">
        <v>9</v>
      </c>
      <c r="S11" s="3">
        <v>7</v>
      </c>
      <c r="T11" s="3">
        <v>33.15</v>
      </c>
      <c r="U11" s="3">
        <v>7</v>
      </c>
      <c r="V11" s="3">
        <v>9</v>
      </c>
      <c r="W11" s="3">
        <v>8</v>
      </c>
      <c r="X11" s="3">
        <f>M11+V11+G11+D11+S11+J11</f>
        <v>59</v>
      </c>
      <c r="Y11" s="5">
        <f>B11+E11+K11+T11+Q11+H11</f>
        <v>206.17999999999998</v>
      </c>
    </row>
    <row r="12" spans="1:25" x14ac:dyDescent="0.3">
      <c r="A12" s="2" t="s">
        <v>8</v>
      </c>
      <c r="B12" s="16" t="s">
        <v>17</v>
      </c>
      <c r="C12" s="3">
        <v>9</v>
      </c>
      <c r="D12" s="3">
        <v>7</v>
      </c>
      <c r="E12" s="5">
        <v>35.700000000000003</v>
      </c>
      <c r="F12" s="3">
        <v>8</v>
      </c>
      <c r="G12" s="3">
        <v>8</v>
      </c>
      <c r="H12" s="3">
        <v>37.47</v>
      </c>
      <c r="I12" s="3">
        <v>8</v>
      </c>
      <c r="J12" s="3">
        <v>8</v>
      </c>
      <c r="K12" s="3">
        <v>45.88</v>
      </c>
      <c r="L12" s="3">
        <v>9</v>
      </c>
      <c r="M12" s="3">
        <v>7</v>
      </c>
      <c r="N12" s="3">
        <v>30.74</v>
      </c>
      <c r="O12" s="3">
        <v>6</v>
      </c>
      <c r="P12" s="3">
        <v>10</v>
      </c>
      <c r="Q12" s="3">
        <v>34.07</v>
      </c>
      <c r="R12" s="3">
        <v>7</v>
      </c>
      <c r="S12" s="3">
        <v>9</v>
      </c>
      <c r="T12" s="3">
        <v>30.56</v>
      </c>
      <c r="U12" s="3">
        <v>6</v>
      </c>
      <c r="V12" s="3">
        <v>10</v>
      </c>
      <c r="W12" s="3">
        <v>9</v>
      </c>
      <c r="X12" s="3">
        <f>M12+V12+G12+P12+S12+J12</f>
        <v>52</v>
      </c>
      <c r="Y12" s="5">
        <f>E12+K12+T12+N12+Q12+H12</f>
        <v>214.42000000000002</v>
      </c>
    </row>
    <row r="13" spans="1:25" x14ac:dyDescent="0.3">
      <c r="A13" s="2" t="s">
        <v>24</v>
      </c>
      <c r="B13" s="5">
        <v>41.96</v>
      </c>
      <c r="C13" s="3">
        <v>8</v>
      </c>
      <c r="D13" s="3">
        <v>8</v>
      </c>
      <c r="E13" s="5">
        <v>42.58</v>
      </c>
      <c r="F13" s="3">
        <v>10</v>
      </c>
      <c r="G13" s="3">
        <v>6</v>
      </c>
      <c r="H13" s="3"/>
      <c r="I13" s="3"/>
      <c r="J13" s="3"/>
      <c r="K13" s="3">
        <v>28.13</v>
      </c>
      <c r="L13" s="3">
        <v>4</v>
      </c>
      <c r="M13" s="3">
        <v>12</v>
      </c>
      <c r="N13" s="5">
        <v>28.47</v>
      </c>
      <c r="O13" s="3">
        <v>4</v>
      </c>
      <c r="P13" s="3">
        <v>12</v>
      </c>
      <c r="Q13" s="3">
        <v>28.41</v>
      </c>
      <c r="R13" s="3">
        <v>3</v>
      </c>
      <c r="S13" s="3">
        <v>13</v>
      </c>
      <c r="T13" s="3"/>
      <c r="U13" s="3"/>
      <c r="V13" s="3"/>
      <c r="W13" s="3">
        <v>10</v>
      </c>
      <c r="X13" s="3">
        <f>M13+G13+D13+P13+S13+J13</f>
        <v>51</v>
      </c>
      <c r="Y13" s="5">
        <f>B13+E13+K13+N13+Q13+120</f>
        <v>289.54999999999995</v>
      </c>
    </row>
    <row r="14" spans="1:25" x14ac:dyDescent="0.3">
      <c r="A14" s="2" t="s">
        <v>2</v>
      </c>
      <c r="B14" s="16" t="s">
        <v>17</v>
      </c>
      <c r="C14" s="3">
        <v>9</v>
      </c>
      <c r="D14" s="3">
        <v>7</v>
      </c>
      <c r="E14" s="5"/>
      <c r="F14" s="3"/>
      <c r="G14" s="3"/>
      <c r="H14" s="3">
        <v>32.44</v>
      </c>
      <c r="I14" s="3">
        <v>6</v>
      </c>
      <c r="J14" s="3">
        <v>10</v>
      </c>
      <c r="K14" s="3">
        <v>36.229999999999997</v>
      </c>
      <c r="L14" s="3">
        <v>8</v>
      </c>
      <c r="M14" s="3">
        <v>8</v>
      </c>
      <c r="N14" s="5">
        <v>33.71</v>
      </c>
      <c r="O14" s="3">
        <v>9</v>
      </c>
      <c r="P14" s="3">
        <v>7</v>
      </c>
      <c r="Q14" s="3">
        <v>43.22</v>
      </c>
      <c r="R14" s="3">
        <v>11</v>
      </c>
      <c r="S14" s="3">
        <v>5</v>
      </c>
      <c r="T14" s="3"/>
      <c r="U14" s="3"/>
      <c r="V14" s="3"/>
      <c r="W14" s="3">
        <v>11</v>
      </c>
      <c r="X14" s="3">
        <f>M14+G14+D14+P14+S14+J14</f>
        <v>37</v>
      </c>
      <c r="Y14" s="5">
        <f>120+120+K14+N14+Q14+H14</f>
        <v>385.59999999999997</v>
      </c>
    </row>
    <row r="15" spans="1:25" x14ac:dyDescent="0.3">
      <c r="A15" s="2" t="s">
        <v>21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v>48.78</v>
      </c>
      <c r="O15" s="3">
        <v>12</v>
      </c>
      <c r="P15" s="3">
        <v>4</v>
      </c>
      <c r="Q15" s="3"/>
      <c r="R15" s="3"/>
      <c r="S15" s="3"/>
      <c r="T15" s="3"/>
      <c r="U15" s="3"/>
      <c r="V15" s="3"/>
      <c r="W15" s="3">
        <v>12</v>
      </c>
      <c r="X15" s="3">
        <f>M15+G15+D15+P15+S15+J15</f>
        <v>4</v>
      </c>
      <c r="Y15" s="5">
        <f>120+120+120+N15+120+120</f>
        <v>648.78</v>
      </c>
    </row>
    <row r="16" spans="1:25" x14ac:dyDescent="0.3">
      <c r="A16" s="2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3">
      <c r="A17" s="2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3">
      <c r="A18" s="2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3">
      <c r="A19" s="2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5">
    <sortCondition descending="1" ref="X4:X15"/>
  </sortState>
  <mergeCells count="10">
    <mergeCell ref="A1:Y1"/>
    <mergeCell ref="W2:Y2"/>
    <mergeCell ref="Q2:S2"/>
    <mergeCell ref="T2:V2"/>
    <mergeCell ref="A2:A3"/>
    <mergeCell ref="B2:D2"/>
    <mergeCell ref="E2:G2"/>
    <mergeCell ref="H2:J2"/>
    <mergeCell ref="K2:M2"/>
    <mergeCell ref="N2:P2"/>
  </mergeCells>
  <pageMargins left="0" right="0" top="0.78740157480314965" bottom="0.78740157480314965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Y7" sqref="Y7"/>
    </sheetView>
  </sheetViews>
  <sheetFormatPr defaultRowHeight="14.4" x14ac:dyDescent="0.3"/>
  <cols>
    <col min="1" max="1" width="10.5546875" customWidth="1"/>
    <col min="2" max="2" width="6.33203125" customWidth="1"/>
    <col min="3" max="3" width="6" customWidth="1"/>
    <col min="4" max="4" width="4.88671875" customWidth="1"/>
    <col min="5" max="6" width="6" customWidth="1"/>
    <col min="7" max="7" width="5.33203125" customWidth="1"/>
    <col min="8" max="8" width="6.6640625" customWidth="1"/>
    <col min="9" max="9" width="6" customWidth="1"/>
    <col min="10" max="10" width="4.88671875" customWidth="1"/>
    <col min="11" max="11" width="6.88671875" customWidth="1"/>
    <col min="12" max="12" width="5.88671875" customWidth="1"/>
    <col min="13" max="13" width="6" customWidth="1"/>
    <col min="14" max="14" width="5.88671875" customWidth="1"/>
    <col min="15" max="15" width="5.5546875" customWidth="1"/>
    <col min="16" max="16" width="6.33203125" customWidth="1"/>
    <col min="17" max="17" width="6.44140625" customWidth="1"/>
    <col min="18" max="18" width="6.5546875" customWidth="1"/>
    <col min="19" max="19" width="6.33203125" customWidth="1"/>
    <col min="20" max="21" width="6.5546875" customWidth="1"/>
    <col min="22" max="22" width="7.33203125" customWidth="1"/>
  </cols>
  <sheetData>
    <row r="1" spans="1:25" ht="18" x14ac:dyDescent="0.35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3">
      <c r="A2" s="18" t="s">
        <v>0</v>
      </c>
      <c r="B2" s="20" t="s">
        <v>35</v>
      </c>
      <c r="C2" s="20"/>
      <c r="D2" s="20"/>
      <c r="E2" s="20" t="s">
        <v>28</v>
      </c>
      <c r="F2" s="20"/>
      <c r="G2" s="20"/>
      <c r="H2" s="25" t="s">
        <v>36</v>
      </c>
      <c r="I2" s="23"/>
      <c r="J2" s="24"/>
      <c r="K2" s="21" t="s">
        <v>30</v>
      </c>
      <c r="L2" s="20"/>
      <c r="M2" s="20"/>
      <c r="N2" s="22" t="s">
        <v>31</v>
      </c>
      <c r="O2" s="23"/>
      <c r="P2" s="24"/>
      <c r="Q2" s="22" t="s">
        <v>32</v>
      </c>
      <c r="R2" s="23"/>
      <c r="S2" s="24"/>
      <c r="T2" s="20" t="s">
        <v>33</v>
      </c>
      <c r="U2" s="20"/>
      <c r="V2" s="20"/>
      <c r="W2" s="20" t="s">
        <v>10</v>
      </c>
      <c r="X2" s="20"/>
      <c r="Y2" s="20"/>
    </row>
    <row r="3" spans="1:25" x14ac:dyDescent="0.3">
      <c r="A3" s="19"/>
      <c r="B3" s="1" t="s">
        <v>11</v>
      </c>
      <c r="C3" s="1" t="s">
        <v>12</v>
      </c>
      <c r="D3" s="6" t="s">
        <v>13</v>
      </c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12</v>
      </c>
      <c r="M3" s="6" t="s">
        <v>13</v>
      </c>
      <c r="N3" s="6" t="s">
        <v>11</v>
      </c>
      <c r="O3" s="6" t="s">
        <v>12</v>
      </c>
      <c r="P3" s="6" t="s">
        <v>13</v>
      </c>
      <c r="Q3" s="6" t="s">
        <v>11</v>
      </c>
      <c r="R3" s="6" t="s">
        <v>12</v>
      </c>
      <c r="S3" s="6" t="s">
        <v>13</v>
      </c>
      <c r="T3" s="6" t="s">
        <v>11</v>
      </c>
      <c r="U3" s="6" t="s">
        <v>12</v>
      </c>
      <c r="V3" s="6" t="s">
        <v>13</v>
      </c>
      <c r="W3" s="6" t="s">
        <v>12</v>
      </c>
      <c r="X3" s="6" t="s">
        <v>13</v>
      </c>
      <c r="Y3" s="6" t="s">
        <v>14</v>
      </c>
    </row>
    <row r="4" spans="1:25" ht="15.75" customHeight="1" x14ac:dyDescent="0.3">
      <c r="A4" s="2" t="s">
        <v>5</v>
      </c>
      <c r="B4" s="5">
        <v>34.65</v>
      </c>
      <c r="C4" s="3">
        <v>2</v>
      </c>
      <c r="D4" s="3">
        <v>14</v>
      </c>
      <c r="E4" s="3">
        <v>31.71</v>
      </c>
      <c r="F4" s="3">
        <v>4</v>
      </c>
      <c r="G4" s="3">
        <v>12</v>
      </c>
      <c r="H4" s="3">
        <v>28.02</v>
      </c>
      <c r="I4" s="3">
        <v>1</v>
      </c>
      <c r="J4" s="3">
        <v>15</v>
      </c>
      <c r="K4" s="5">
        <v>31.91</v>
      </c>
      <c r="L4" s="3">
        <v>2</v>
      </c>
      <c r="M4" s="3">
        <v>14</v>
      </c>
      <c r="N4" s="3" t="s">
        <v>17</v>
      </c>
      <c r="O4" s="3">
        <v>7</v>
      </c>
      <c r="P4" s="3">
        <v>9</v>
      </c>
      <c r="Q4" s="3">
        <v>32.6</v>
      </c>
      <c r="R4" s="3">
        <v>2</v>
      </c>
      <c r="S4" s="3">
        <v>14</v>
      </c>
      <c r="T4" s="3">
        <v>25.88</v>
      </c>
      <c r="U4" s="3">
        <v>1</v>
      </c>
      <c r="V4" s="3">
        <v>15</v>
      </c>
      <c r="W4" s="3">
        <v>1</v>
      </c>
      <c r="X4" s="3">
        <f>M4+V4+G4+D4+S4+J4</f>
        <v>84</v>
      </c>
      <c r="Y4" s="5">
        <f>B4+E4+K4+T4+Q4+H4</f>
        <v>184.77</v>
      </c>
    </row>
    <row r="5" spans="1:25" x14ac:dyDescent="0.3">
      <c r="A5" s="2" t="s">
        <v>18</v>
      </c>
      <c r="B5" s="5">
        <v>50.26</v>
      </c>
      <c r="C5" s="3">
        <v>5</v>
      </c>
      <c r="D5" s="3">
        <v>11</v>
      </c>
      <c r="E5" s="5">
        <v>40.82</v>
      </c>
      <c r="F5" s="3">
        <v>5</v>
      </c>
      <c r="G5" s="3">
        <v>11</v>
      </c>
      <c r="H5" s="3">
        <v>35.33</v>
      </c>
      <c r="I5" s="3">
        <v>5</v>
      </c>
      <c r="J5" s="3">
        <v>11</v>
      </c>
      <c r="K5" s="3">
        <v>29.66</v>
      </c>
      <c r="L5" s="3">
        <v>1</v>
      </c>
      <c r="M5" s="3">
        <v>15</v>
      </c>
      <c r="N5" s="3">
        <v>29.36</v>
      </c>
      <c r="O5" s="3">
        <v>2</v>
      </c>
      <c r="P5" s="3">
        <v>14</v>
      </c>
      <c r="Q5" s="3">
        <v>28.01</v>
      </c>
      <c r="R5" s="3">
        <v>1</v>
      </c>
      <c r="S5" s="3">
        <v>15</v>
      </c>
      <c r="T5" s="3">
        <v>36.020000000000003</v>
      </c>
      <c r="U5" s="3">
        <v>6</v>
      </c>
      <c r="V5" s="3">
        <v>10</v>
      </c>
      <c r="W5" s="3">
        <v>2</v>
      </c>
      <c r="X5" s="3">
        <f>M5+G5+D5+P5+S5+J5</f>
        <v>77</v>
      </c>
      <c r="Y5" s="5">
        <f>B5+E5+K5+N5+Q5+H5</f>
        <v>213.44</v>
      </c>
    </row>
    <row r="6" spans="1:25" x14ac:dyDescent="0.3">
      <c r="A6" s="2" t="s">
        <v>6</v>
      </c>
      <c r="B6" s="5">
        <v>40.35</v>
      </c>
      <c r="C6" s="3">
        <v>3</v>
      </c>
      <c r="D6" s="3">
        <v>13</v>
      </c>
      <c r="E6" s="5">
        <v>46.54</v>
      </c>
      <c r="F6" s="3">
        <v>7</v>
      </c>
      <c r="G6" s="3">
        <v>9</v>
      </c>
      <c r="H6" s="3">
        <v>31.51</v>
      </c>
      <c r="I6" s="3">
        <v>3</v>
      </c>
      <c r="J6" s="3">
        <v>13</v>
      </c>
      <c r="K6" s="3">
        <v>31.92</v>
      </c>
      <c r="L6" s="3">
        <v>3</v>
      </c>
      <c r="M6" s="3">
        <v>13</v>
      </c>
      <c r="N6" s="5">
        <v>32.96</v>
      </c>
      <c r="O6" s="3">
        <v>3</v>
      </c>
      <c r="P6" s="3">
        <v>13</v>
      </c>
      <c r="Q6" s="3">
        <v>35.64</v>
      </c>
      <c r="R6" s="3">
        <v>3</v>
      </c>
      <c r="S6" s="3">
        <v>13</v>
      </c>
      <c r="T6" s="3" t="s">
        <v>17</v>
      </c>
      <c r="U6" s="3">
        <v>10</v>
      </c>
      <c r="V6" s="3">
        <v>6</v>
      </c>
      <c r="W6" s="3">
        <v>3</v>
      </c>
      <c r="X6" s="3">
        <f>M6+G6+D6+P6+S6+J6</f>
        <v>74</v>
      </c>
      <c r="Y6" s="5">
        <f>B6+E6+K6+N6+Q6+H6</f>
        <v>218.92000000000002</v>
      </c>
    </row>
    <row r="7" spans="1:25" x14ac:dyDescent="0.3">
      <c r="A7" s="2" t="s">
        <v>23</v>
      </c>
      <c r="B7" s="4">
        <v>40.619999999999997</v>
      </c>
      <c r="C7" s="3">
        <v>4</v>
      </c>
      <c r="D7" s="3">
        <v>12</v>
      </c>
      <c r="E7" s="5">
        <v>29.5</v>
      </c>
      <c r="F7" s="3">
        <v>2</v>
      </c>
      <c r="G7" s="3">
        <v>14</v>
      </c>
      <c r="H7" s="3">
        <v>29.85</v>
      </c>
      <c r="I7" s="3">
        <v>2</v>
      </c>
      <c r="J7" s="3">
        <v>14</v>
      </c>
      <c r="K7" s="3" t="s">
        <v>17</v>
      </c>
      <c r="L7" s="3">
        <v>8</v>
      </c>
      <c r="M7" s="3">
        <v>8</v>
      </c>
      <c r="N7" s="3">
        <v>36.61</v>
      </c>
      <c r="O7" s="3">
        <v>5</v>
      </c>
      <c r="P7" s="3">
        <v>11</v>
      </c>
      <c r="Q7" s="3" t="s">
        <v>17</v>
      </c>
      <c r="R7" s="3">
        <v>9</v>
      </c>
      <c r="S7" s="3">
        <v>7</v>
      </c>
      <c r="T7" s="3">
        <v>31.49</v>
      </c>
      <c r="U7" s="3">
        <v>4</v>
      </c>
      <c r="V7" s="3">
        <v>12</v>
      </c>
      <c r="W7" s="3">
        <v>4</v>
      </c>
      <c r="X7" s="3">
        <f>M7+V7+G7+D7+P7+J7</f>
        <v>71</v>
      </c>
      <c r="Y7" s="5">
        <f>B7+E7+T7+N7+120+H7</f>
        <v>288.07000000000005</v>
      </c>
    </row>
    <row r="8" spans="1:25" x14ac:dyDescent="0.3">
      <c r="A8" s="2" t="s">
        <v>15</v>
      </c>
      <c r="B8" s="4">
        <v>60.12</v>
      </c>
      <c r="C8" s="3">
        <v>6</v>
      </c>
      <c r="D8" s="3">
        <v>10</v>
      </c>
      <c r="E8" s="5">
        <v>29.14</v>
      </c>
      <c r="F8" s="3">
        <v>1</v>
      </c>
      <c r="G8" s="3">
        <v>15</v>
      </c>
      <c r="H8" s="3">
        <v>41.51</v>
      </c>
      <c r="I8" s="3">
        <v>8</v>
      </c>
      <c r="J8" s="3">
        <v>8</v>
      </c>
      <c r="K8" s="3">
        <v>41.43</v>
      </c>
      <c r="L8" s="3">
        <v>5</v>
      </c>
      <c r="M8" s="3">
        <v>11</v>
      </c>
      <c r="N8" s="5">
        <v>34.61</v>
      </c>
      <c r="O8" s="3">
        <v>4</v>
      </c>
      <c r="P8" s="3">
        <v>12</v>
      </c>
      <c r="Q8" s="3">
        <v>46.78</v>
      </c>
      <c r="R8" s="3">
        <v>6</v>
      </c>
      <c r="S8" s="3">
        <v>10</v>
      </c>
      <c r="T8" s="3">
        <v>34.96</v>
      </c>
      <c r="U8" s="3">
        <v>5</v>
      </c>
      <c r="V8" s="3">
        <v>11</v>
      </c>
      <c r="W8" s="3">
        <v>5</v>
      </c>
      <c r="X8" s="3">
        <f>M8+V8+G8+D8+P8+S8</f>
        <v>69</v>
      </c>
      <c r="Y8" s="5">
        <f>B8+E8+K8+T8+N8+Q8</f>
        <v>247.04</v>
      </c>
    </row>
    <row r="9" spans="1:25" x14ac:dyDescent="0.3">
      <c r="A9" s="2" t="s">
        <v>25</v>
      </c>
      <c r="B9" s="4"/>
      <c r="C9" s="3"/>
      <c r="D9" s="3"/>
      <c r="E9" s="5">
        <v>31.07</v>
      </c>
      <c r="F9" s="3">
        <v>3</v>
      </c>
      <c r="G9" s="3">
        <v>13</v>
      </c>
      <c r="H9" s="3">
        <v>36.86</v>
      </c>
      <c r="I9" s="3">
        <v>7</v>
      </c>
      <c r="J9" s="3">
        <v>9</v>
      </c>
      <c r="K9" s="3">
        <v>35.520000000000003</v>
      </c>
      <c r="L9" s="3">
        <v>4</v>
      </c>
      <c r="M9" s="3">
        <v>12</v>
      </c>
      <c r="N9" s="3">
        <v>28.64</v>
      </c>
      <c r="O9" s="3">
        <v>1</v>
      </c>
      <c r="P9" s="3">
        <v>15</v>
      </c>
      <c r="Q9" s="3"/>
      <c r="R9" s="3"/>
      <c r="S9" s="3"/>
      <c r="T9" s="3">
        <v>26.51</v>
      </c>
      <c r="U9" s="3">
        <v>2</v>
      </c>
      <c r="V9" s="3">
        <v>14</v>
      </c>
      <c r="W9" s="3">
        <v>6</v>
      </c>
      <c r="X9" s="3">
        <f>M9+V9+G9+D9+P9+J9</f>
        <v>63</v>
      </c>
      <c r="Y9" s="5">
        <f>120+E9+K9+T9+N9+H9</f>
        <v>278.60000000000002</v>
      </c>
    </row>
    <row r="10" spans="1:25" x14ac:dyDescent="0.3">
      <c r="A10" s="2" t="s">
        <v>16</v>
      </c>
      <c r="B10" s="5">
        <v>29.99</v>
      </c>
      <c r="C10" s="3">
        <v>1</v>
      </c>
      <c r="D10" s="3">
        <v>15</v>
      </c>
      <c r="E10" s="5">
        <v>60.01</v>
      </c>
      <c r="F10" s="3">
        <v>10</v>
      </c>
      <c r="G10" s="3">
        <v>6</v>
      </c>
      <c r="H10" s="3">
        <v>32.549999999999997</v>
      </c>
      <c r="I10" s="3">
        <v>4</v>
      </c>
      <c r="J10" s="3">
        <v>12</v>
      </c>
      <c r="K10" s="3">
        <v>67.63</v>
      </c>
      <c r="L10" s="3">
        <v>7</v>
      </c>
      <c r="M10" s="3">
        <v>9</v>
      </c>
      <c r="N10" s="5">
        <v>38.79</v>
      </c>
      <c r="O10" s="3">
        <v>6</v>
      </c>
      <c r="P10" s="3">
        <v>10</v>
      </c>
      <c r="Q10" s="3" t="s">
        <v>17</v>
      </c>
      <c r="R10" s="3">
        <v>9</v>
      </c>
      <c r="S10" s="3">
        <v>7</v>
      </c>
      <c r="T10" s="3">
        <v>43.3</v>
      </c>
      <c r="U10" s="3">
        <v>9</v>
      </c>
      <c r="V10" s="3">
        <v>7</v>
      </c>
      <c r="W10" s="3">
        <v>7</v>
      </c>
      <c r="X10" s="3">
        <f>M10+V10+D10+P10+S10+J10</f>
        <v>60</v>
      </c>
      <c r="Y10" s="5">
        <f>B10+K10+T10+N10+120+H10</f>
        <v>332.26</v>
      </c>
    </row>
    <row r="11" spans="1:25" x14ac:dyDescent="0.3">
      <c r="A11" s="2" t="s">
        <v>21</v>
      </c>
      <c r="B11" s="5">
        <v>120</v>
      </c>
      <c r="C11" s="3">
        <v>9</v>
      </c>
      <c r="D11" s="3">
        <v>7</v>
      </c>
      <c r="E11" s="3">
        <v>57.6</v>
      </c>
      <c r="F11" s="3">
        <v>9</v>
      </c>
      <c r="G11" s="3">
        <v>7</v>
      </c>
      <c r="H11" s="3">
        <v>35.61</v>
      </c>
      <c r="I11" s="3">
        <v>6</v>
      </c>
      <c r="J11" s="3">
        <v>10</v>
      </c>
      <c r="K11" s="3">
        <v>65.45</v>
      </c>
      <c r="L11" s="3">
        <v>6</v>
      </c>
      <c r="M11" s="3">
        <v>10</v>
      </c>
      <c r="N11" s="3"/>
      <c r="O11" s="3"/>
      <c r="P11" s="3"/>
      <c r="Q11" s="3">
        <v>48.86</v>
      </c>
      <c r="R11" s="3">
        <v>7</v>
      </c>
      <c r="S11" s="3">
        <v>9</v>
      </c>
      <c r="T11" s="3">
        <v>39.51</v>
      </c>
      <c r="U11" s="3">
        <v>8</v>
      </c>
      <c r="V11" s="3">
        <v>8</v>
      </c>
      <c r="W11" s="3">
        <v>8</v>
      </c>
      <c r="X11" s="3">
        <f>M11+V11+G11+D11+S11+J11</f>
        <v>51</v>
      </c>
      <c r="Y11" s="5">
        <f>B11+E11+K11+T11+Q11+H11</f>
        <v>367.03000000000003</v>
      </c>
    </row>
    <row r="12" spans="1:25" x14ac:dyDescent="0.3">
      <c r="A12" s="2" t="s">
        <v>7</v>
      </c>
      <c r="B12" s="4">
        <v>83.17</v>
      </c>
      <c r="C12" s="3">
        <v>8</v>
      </c>
      <c r="D12" s="3">
        <v>8</v>
      </c>
      <c r="E12" s="5">
        <v>49.03</v>
      </c>
      <c r="F12" s="3">
        <v>8</v>
      </c>
      <c r="G12" s="3">
        <v>8</v>
      </c>
      <c r="H12" s="3">
        <v>62.06</v>
      </c>
      <c r="I12" s="3">
        <v>10</v>
      </c>
      <c r="J12" s="3">
        <v>6</v>
      </c>
      <c r="K12" s="3"/>
      <c r="L12" s="3"/>
      <c r="M12" s="3"/>
      <c r="N12" s="3"/>
      <c r="O12" s="3"/>
      <c r="P12" s="3"/>
      <c r="Q12" s="3">
        <v>45.75</v>
      </c>
      <c r="R12" s="3">
        <v>5</v>
      </c>
      <c r="S12" s="3">
        <v>11</v>
      </c>
      <c r="T12" s="3">
        <v>28.55</v>
      </c>
      <c r="U12" s="3">
        <v>3</v>
      </c>
      <c r="V12" s="3">
        <v>13</v>
      </c>
      <c r="W12" s="3">
        <v>9</v>
      </c>
      <c r="X12" s="3">
        <f>M12+V12+G12+D12+S12+J12</f>
        <v>46</v>
      </c>
      <c r="Y12" s="5">
        <f>B12+E12+120+T12+Q12+H12</f>
        <v>388.56</v>
      </c>
    </row>
    <row r="13" spans="1:25" x14ac:dyDescent="0.3">
      <c r="A13" s="2" t="s">
        <v>9</v>
      </c>
      <c r="B13" s="3">
        <v>63.56</v>
      </c>
      <c r="C13" s="3">
        <v>7</v>
      </c>
      <c r="D13" s="3">
        <v>9</v>
      </c>
      <c r="E13" s="3">
        <v>44.83</v>
      </c>
      <c r="F13" s="3">
        <v>6</v>
      </c>
      <c r="G13" s="3">
        <v>10</v>
      </c>
      <c r="H13" s="3">
        <v>45.36</v>
      </c>
      <c r="I13" s="3">
        <v>9</v>
      </c>
      <c r="J13" s="3">
        <v>7</v>
      </c>
      <c r="K13" s="3"/>
      <c r="L13" s="3"/>
      <c r="M13" s="3"/>
      <c r="N13" s="3"/>
      <c r="O13" s="3"/>
      <c r="P13" s="3"/>
      <c r="Q13" s="3"/>
      <c r="R13" s="3"/>
      <c r="S13" s="3"/>
      <c r="T13" s="3">
        <v>38.520000000000003</v>
      </c>
      <c r="U13" s="3">
        <v>7</v>
      </c>
      <c r="V13" s="3">
        <v>9</v>
      </c>
      <c r="W13" s="3">
        <v>10</v>
      </c>
      <c r="X13" s="3">
        <f>M13+V13+G13+D13+P13+J13</f>
        <v>35</v>
      </c>
      <c r="Y13" s="5">
        <f>B13+E13+120+T13+120+H13</f>
        <v>432.27</v>
      </c>
    </row>
    <row r="14" spans="1:25" x14ac:dyDescent="0.3">
      <c r="A14" s="2" t="s">
        <v>24</v>
      </c>
      <c r="B14" s="4"/>
      <c r="C14" s="3"/>
      <c r="D14" s="3"/>
      <c r="E14" s="5"/>
      <c r="F14" s="3"/>
      <c r="G14" s="3"/>
      <c r="H14" s="3"/>
      <c r="I14" s="3"/>
      <c r="J14" s="3"/>
      <c r="K14" s="3"/>
      <c r="L14" s="3"/>
      <c r="M14" s="3"/>
      <c r="N14" s="5"/>
      <c r="O14" s="3"/>
      <c r="P14" s="3"/>
      <c r="Q14" s="3">
        <v>37.04</v>
      </c>
      <c r="R14" s="3">
        <v>4</v>
      </c>
      <c r="S14" s="3">
        <v>12</v>
      </c>
      <c r="T14" s="3"/>
      <c r="U14" s="3"/>
      <c r="V14" s="3"/>
      <c r="W14" s="3">
        <v>11</v>
      </c>
      <c r="X14" s="3">
        <f>M14+G14+D14+P14+S14+J14</f>
        <v>12</v>
      </c>
      <c r="Y14" s="5">
        <f>120+120+120+120+Q14+120</f>
        <v>637.04</v>
      </c>
    </row>
    <row r="15" spans="1:25" x14ac:dyDescent="0.3">
      <c r="A15" s="2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"/>
    </row>
    <row r="16" spans="1:25" ht="14.4" customHeight="1" x14ac:dyDescent="0.3">
      <c r="A16" s="2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"/>
    </row>
    <row r="17" spans="1:25" x14ac:dyDescent="0.3">
      <c r="A17" s="2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5"/>
    </row>
    <row r="18" spans="1:25" x14ac:dyDescent="0.3">
      <c r="A18" s="2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5"/>
    </row>
    <row r="19" spans="1:25" x14ac:dyDescent="0.3">
      <c r="A19" s="2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5"/>
    </row>
    <row r="20" spans="1:25" x14ac:dyDescent="0.3">
      <c r="A20" s="2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</row>
    <row r="21" spans="1:25" x14ac:dyDescent="0.3">
      <c r="A21" s="2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</row>
    <row r="22" spans="1:25" x14ac:dyDescent="0.3">
      <c r="A22" s="2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</row>
  </sheetData>
  <sortState ref="A5:Y14">
    <sortCondition descending="1" ref="X4:X14"/>
  </sortState>
  <mergeCells count="10">
    <mergeCell ref="A1:Y1"/>
    <mergeCell ref="W2:Y2"/>
    <mergeCell ref="Q2:S2"/>
    <mergeCell ref="T2:V2"/>
    <mergeCell ref="N2:P2"/>
    <mergeCell ref="A2:A3"/>
    <mergeCell ref="B2:D2"/>
    <mergeCell ref="E2:G2"/>
    <mergeCell ref="H2:J2"/>
    <mergeCell ref="K2:M2"/>
  </mergeCells>
  <pageMargins left="0" right="0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přípravka</vt:lpstr>
      <vt:lpstr>mladší</vt:lpstr>
      <vt:lpstr>starší</vt:lpstr>
      <vt:lpstr>smíšení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osh</cp:lastModifiedBy>
  <cp:revision/>
  <cp:lastPrinted>2024-09-22T13:05:03Z</cp:lastPrinted>
  <dcterms:created xsi:type="dcterms:W3CDTF">2012-08-24T22:00:27Z</dcterms:created>
  <dcterms:modified xsi:type="dcterms:W3CDTF">2024-10-10T06:29:24Z</dcterms:modified>
  <cp:category/>
  <cp:contentStatus/>
</cp:coreProperties>
</file>